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kohotova\Desktop\p.Šabrňák\SO 106 VEŘEJNÉ OSVĚTLENÍ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106 SO 10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'106 SO 106 Pol'!$A$1:$K$43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P31" i="12" l="1"/>
  <c r="AP28" i="12"/>
  <c r="G7" i="12"/>
  <c r="G38" i="12"/>
  <c r="I38" i="12"/>
  <c r="K38" i="12"/>
  <c r="G40" i="12"/>
  <c r="I40" i="12"/>
  <c r="K40" i="12"/>
  <c r="G53" i="1"/>
  <c r="H53" i="1"/>
  <c r="I53" i="1"/>
  <c r="J52" i="1" s="1"/>
  <c r="F42" i="1"/>
  <c r="G42" i="1"/>
  <c r="H42" i="1"/>
  <c r="I42" i="1"/>
  <c r="J41" i="1" s="1"/>
  <c r="G21" i="1"/>
  <c r="I21" i="1"/>
  <c r="E21" i="1"/>
  <c r="J28" i="1"/>
  <c r="J26" i="1"/>
  <c r="G38" i="1"/>
  <c r="F38" i="1"/>
  <c r="H32" i="1"/>
  <c r="J23" i="1"/>
  <c r="J24" i="1"/>
  <c r="J25" i="1"/>
  <c r="J27" i="1"/>
  <c r="E24" i="1"/>
  <c r="E26" i="1"/>
  <c r="J49" i="1" l="1"/>
  <c r="J50" i="1"/>
  <c r="I7" i="12"/>
  <c r="K7" i="12"/>
  <c r="J51" i="1"/>
  <c r="J39" i="1"/>
  <c r="J42" i="1" s="1"/>
  <c r="J40" i="1"/>
  <c r="J5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<sst xmlns="http://schemas.openxmlformats.org/spreadsheetml/2006/main" count="265" uniqueCount="158">
  <si>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</si>
  <si>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</si>
  <si>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</si>
  <si>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</si>
  <si>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</si>
  <si>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</si>
  <si>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</si>
  <si>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</si>
  <si>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</si>
  <si>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</si>
  <si>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</si>
  <si>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</si>
  <si>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</si>
  <si>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</si>
  <si>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</si>
  <si>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</si>
  <si>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</si>
  <si>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</si>
  <si>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</si>
  <si>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</si>
  <si>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</si>
  <si>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</si>
  <si>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</si>
  <si>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</si>
  <si>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</si>
  <si>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</si>
  <si>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</si>
  <si>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</si>
  <si>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</si>
  <si>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</si>
  <si>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</si>
  <si>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</si>
  <si>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</si>
  <si>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</si>
  <si>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</si>
  <si>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</si>
  <si>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</si>
  <si>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</si>
  <si>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</si>
  <si>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</si>
  <si>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</si>
  <si>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</si>
  <si>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</si>
  <si>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106</t>
  </si>
  <si>
    <t>Veřejné osvětlení</t>
  </si>
  <si>
    <t>106</t>
  </si>
  <si>
    <t>Objekt:</t>
  </si>
  <si>
    <t>Rozpočet:</t>
  </si>
  <si>
    <t>1/10074-003-000</t>
  </si>
  <si>
    <t>VÝSTAVBA INŽENÝRSKÝCH SÍTÍ STONAVA - I.ETAPA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</si>
  <si>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</si>
  <si>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</si>
  <si>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</si>
  <si>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</si>
  <si>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</si>
  <si>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</si>
  <si>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Stavba</t>
  </si>
  <si>
    <t>Celkem za stavbu</t>
  </si>
  <si>
    <t>CZK</t>
  </si>
  <si>
    <t>Rekapitulace dílů</t>
  </si>
  <si>
    <t>Typ dílu</t>
  </si>
  <si>
    <t>45112000-5</t>
  </si>
  <si>
    <t>VÝKOPOVÉ A ZEMNÍ PRÁCE [Výkres arch.č. HP4-1-67174]-platí pro níže uvedené položky tohoto oddílu</t>
  </si>
  <si>
    <t>45316110-9</t>
  </si>
  <si>
    <t>INSTALACE A MONTÁŽ ZAŘÍZENÍ PRO OSVĚTLENÍ SILNIC [Výkres arch. č. HP4-1-67174]</t>
  </si>
  <si>
    <t>45317000-2</t>
  </si>
  <si>
    <t>JINÉ ELEKTROINSTALAČNÍ PRÁCE</t>
  </si>
  <si>
    <t>792120003-</t>
  </si>
  <si>
    <t>PROVÁDĚNÍ REVIZÍ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</si>
  <si>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</si>
  <si>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</si>
  <si>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</si>
  <si>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</si>
  <si>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</si>
  <si>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</si>
  <si>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</si>
  <si>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</si>
  <si>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</si>
  <si>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</si>
  <si>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</si>
  <si>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</si>
  <si>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</si>
  <si>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</si>
  <si>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Díl:</t>
  </si>
  <si>
    <t>DIL</t>
  </si>
  <si>
    <t>460010024</t>
  </si>
  <si>
    <t>Vytýčení kabelové trasy v zastavěném prostoru vč. umístění "ballmarkerů" v lomových bodech</t>
  </si>
  <si>
    <t>km</t>
  </si>
  <si>
    <t>POL1_</t>
  </si>
  <si>
    <t>460010025</t>
  </si>
  <si>
    <t>Vytyčení inženýrských sítí v zastavěném prostoru (před zahájením prací a po ukončení)</t>
  </si>
  <si>
    <t>460200133</t>
  </si>
  <si>
    <t>Výkop kabelové rýhy 35/50 cm ručně, hornina třídy 3</t>
  </si>
  <si>
    <t>m</t>
  </si>
  <si>
    <t>460560133</t>
  </si>
  <si>
    <t>Zához rýhy 35/50 cm, hornina třídy 3, ruční zához rýhy</t>
  </si>
  <si>
    <t>460421082</t>
  </si>
  <si>
    <t>Lože písek 5cm š-50cm fólie plast</t>
  </si>
  <si>
    <t>460201611</t>
  </si>
  <si>
    <t>Zarovnání rýh š -50cm po výkopu</t>
  </si>
  <si>
    <t xml:space="preserve">m2    </t>
  </si>
  <si>
    <t>460620013</t>
  </si>
  <si>
    <t>Provizorní úprava terénu v přírodní hornině třídy 3, do hl.10 cm, zasypání nerovností, upěchování</t>
  </si>
  <si>
    <t>m2</t>
  </si>
  <si>
    <t>460510074</t>
  </si>
  <si>
    <t>Prostup plast trouba -10 rýha+beton</t>
  </si>
  <si>
    <t>460490013</t>
  </si>
  <si>
    <t>Krytí kabelů výstražná fólie 34cm</t>
  </si>
  <si>
    <t>460050703</t>
  </si>
  <si>
    <t>Jáma do 2 m3 pro stožár veřejného osvětlení, hor.3, ruční výkop jámy</t>
  </si>
  <si>
    <t>m3</t>
  </si>
  <si>
    <t>460080014</t>
  </si>
  <si>
    <t>Základová kce beton C16/20 -bednění</t>
  </si>
  <si>
    <t>460510006</t>
  </si>
  <si>
    <t>Prostup bet trouba D -30cm -rýhy</t>
  </si>
  <si>
    <t>59221614</t>
  </si>
  <si>
    <t>Trouba betonová TBP 4-30  DN 30x100x4 cm</t>
  </si>
  <si>
    <t>kus</t>
  </si>
  <si>
    <t>POL3_</t>
  </si>
  <si>
    <t>34111032</t>
  </si>
  <si>
    <t>Kabel silový s Cu jádrem 750 V CYKY 3 C x 1,5 mm2</t>
  </si>
  <si>
    <t>210810005</t>
  </si>
  <si>
    <t>Kabel CYKY-m 750 V 3 x 1,5 mm2 volně uložený</t>
  </si>
  <si>
    <t>34111080</t>
  </si>
  <si>
    <t>Kabel silový s Cu jádrem 750 V CYKY 4 x16 mm2</t>
  </si>
  <si>
    <t>210810014</t>
  </si>
  <si>
    <t>Kabel CYKY-m 750 V 4 x 16 mm2 volně uložený</t>
  </si>
  <si>
    <t>3544101043</t>
  </si>
  <si>
    <t>drát FeZn Rd 10</t>
  </si>
  <si>
    <t xml:space="preserve">210220002 </t>
  </si>
  <si>
    <t>Vedení uzemňovací  FeZn D 10 mm</t>
  </si>
  <si>
    <t>včetně montáže svorek spojovacích, odbočných, upevňovacích a spojovacího materiálu.</t>
  </si>
  <si>
    <t>POP</t>
  </si>
  <si>
    <t>35441_810304</t>
  </si>
  <si>
    <t>pásek FeZn43 Fl 30x4</t>
  </si>
  <si>
    <t>210220021</t>
  </si>
  <si>
    <t>Vedení uzemňovací v zemi FeZn do 120 mm2</t>
  </si>
  <si>
    <t>354410812</t>
  </si>
  <si>
    <t>Svorka pásek-vodič SR 03 FeZn bez destičky</t>
  </si>
  <si>
    <t>ks</t>
  </si>
  <si>
    <t>210220302</t>
  </si>
  <si>
    <t xml:space="preserve">Svorka hromosvodová nad 2 šrouby  </t>
  </si>
  <si>
    <t xml:space="preserve">345711462 </t>
  </si>
  <si>
    <t>Chránička plastová dvouplášťová HDPE/LDPE, vysoce pevnostní,průměr 50/41 mm, vč. zatahovacího drátu a spojek</t>
  </si>
  <si>
    <t xml:space="preserve">m     </t>
  </si>
  <si>
    <t xml:space="preserve">210010123 </t>
  </si>
  <si>
    <t>Trubka ochranná z PE, uložená volně, DN do 47 mm</t>
  </si>
  <si>
    <t>210950203</t>
  </si>
  <si>
    <t>Příplatek na zatahování kabelů váhy do 4 kg</t>
  </si>
  <si>
    <t>201220305</t>
  </si>
  <si>
    <t>Podíl přidružených výkonů dle čl. 26</t>
  </si>
  <si>
    <t>900000001</t>
  </si>
  <si>
    <t>Hodinové zúčtovací sazby</t>
  </si>
  <si>
    <t xml:space="preserve">hod   </t>
  </si>
  <si>
    <t>905000001</t>
  </si>
  <si>
    <t>Výchozí revize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</si>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</sst>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29" xfId="0" applyNumberFormat="1" applyFont="1" applyBorder="1" applyAlignment="1"/>
    <xf numFmtId="3" fontId="0" fillId="3" borderId="30" xfId="0" applyNumberFormat="1" applyFill="1" applyBorder="1" applyAlignment="1"/>
    <xf numFmtId="3" fontId="7" fillId="4" borderId="31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29" xfId="0" applyNumberFormat="1" applyFont="1" applyBorder="1" applyAlignment="1">
      <alignment wrapText="1" shrinkToFit="1"/>
    </xf>
    <xf numFmtId="3" fontId="8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1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3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3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3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0" fillId="3" borderId="30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0" fillId="3" borderId="30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0" fillId="3" borderId="30" xfId="0" applyNumberFormat="1" applyFill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21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16" fillId="0" borderId="31" xfId="0" applyNumberFormat="1" applyFont="1" applyBorder="1" applyAlignment="1">
      <alignment vertical="center" wrapText="1"/>
    </xf>
    <xf numFmtId="49" fontId="16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2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view="pageBreakPreview" topLeftCell="B20" zoomScale="75" zoomScaleNormal="100" zoomScaleSheetLayoutView="75" workbookViewId="0">
      <selection activeCell="E64" sqref="E64:E6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20" t="s">
        <v>4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82" t="s">
        <v>24</v>
      </c>
      <c r="C2" s="83"/>
      <c r="D2" s="89" t="s">
        <v>48</v>
      </c>
      <c r="E2" s="84" t="s">
        <v>49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46</v>
      </c>
      <c r="C3" s="83"/>
      <c r="D3" s="89" t="s">
        <v>45</v>
      </c>
      <c r="E3" s="89" t="s">
        <v>44</v>
      </c>
      <c r="F3" s="90"/>
      <c r="G3" s="90"/>
      <c r="H3" s="83"/>
      <c r="I3" s="91"/>
      <c r="J3" s="92"/>
    </row>
    <row r="4" spans="1:15" ht="23.25" customHeight="1" x14ac:dyDescent="0.2">
      <c r="A4" s="79">
        <v>3434895</v>
      </c>
      <c r="B4" s="93" t="s">
        <v>47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6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1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 x14ac:dyDescent="0.2">
      <c r="A8" s="4"/>
      <c r="B8" s="46" t="s">
        <v>21</v>
      </c>
      <c r="C8" s="5"/>
      <c r="D8" s="80" t="s">
        <v>50</v>
      </c>
      <c r="E8" s="5"/>
      <c r="F8" s="5"/>
      <c r="G8" s="45"/>
      <c r="H8" s="28" t="s">
        <v>42</v>
      </c>
      <c r="I8" s="81" t="s">
        <v>54</v>
      </c>
      <c r="J8" s="11"/>
    </row>
    <row r="9" spans="1:15" ht="15.75" hidden="1" customHeight="1" x14ac:dyDescent="0.2">
      <c r="A9" s="4"/>
      <c r="B9" s="4"/>
      <c r="C9" s="5"/>
      <c r="D9" s="80" t="s">
        <v>51</v>
      </c>
      <c r="E9" s="5"/>
      <c r="F9" s="5"/>
      <c r="G9" s="45"/>
      <c r="H9" s="28" t="s">
        <v>36</v>
      </c>
      <c r="I9" s="81" t="s">
        <v>55</v>
      </c>
      <c r="J9" s="11"/>
    </row>
    <row r="10" spans="1:15" ht="15.75" hidden="1" customHeight="1" x14ac:dyDescent="0.2">
      <c r="A10" s="4"/>
      <c r="B10" s="51"/>
      <c r="C10" s="100" t="s">
        <v>53</v>
      </c>
      <c r="D10" s="99" t="s">
        <v>52</v>
      </c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13"/>
      <c r="E11" s="213"/>
      <c r="F11" s="213"/>
      <c r="G11" s="213"/>
      <c r="H11" s="28" t="s">
        <v>42</v>
      </c>
      <c r="I11" s="33"/>
      <c r="J11" s="11"/>
    </row>
    <row r="12" spans="1:15" ht="15.75" customHeight="1" x14ac:dyDescent="0.2">
      <c r="A12" s="4"/>
      <c r="B12" s="41"/>
      <c r="C12" s="26"/>
      <c r="D12" s="218"/>
      <c r="E12" s="218"/>
      <c r="F12" s="218"/>
      <c r="G12" s="218"/>
      <c r="H12" s="28" t="s">
        <v>36</v>
      </c>
      <c r="I12" s="33"/>
      <c r="J12" s="11"/>
    </row>
    <row r="13" spans="1:15" ht="15.75" customHeight="1" x14ac:dyDescent="0.2">
      <c r="A13" s="4"/>
      <c r="B13" s="42"/>
      <c r="C13" s="27"/>
      <c r="D13" s="219"/>
      <c r="E13" s="219"/>
      <c r="F13" s="219"/>
      <c r="G13" s="219"/>
      <c r="H13" s="29"/>
      <c r="I13" s="35"/>
      <c r="J13" s="50"/>
    </row>
    <row r="14" spans="1:15" ht="24" customHeight="1" x14ac:dyDescent="0.2">
      <c r="A14" s="4"/>
      <c r="B14" s="65" t="s">
        <v>22</v>
      </c>
      <c r="C14" s="66"/>
      <c r="D14" s="67" t="s">
        <v>50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212" t="s">
        <v>32</v>
      </c>
      <c r="F15" s="212"/>
      <c r="G15" s="214" t="s">
        <v>33</v>
      </c>
      <c r="H15" s="214"/>
      <c r="I15" s="214" t="s">
        <v>31</v>
      </c>
      <c r="J15" s="215"/>
    </row>
    <row r="16" spans="1:15" ht="23.25" customHeight="1" x14ac:dyDescent="0.2">
      <c r="A16" s="158" t="s">
        <v>26</v>
      </c>
      <c r="B16" s="56" t="s">
        <v>26</v>
      </c>
      <c r="C16" s="57"/>
      <c r="D16" s="58"/>
      <c r="E16" s="216">
        <v>0</v>
      </c>
      <c r="F16" s="217"/>
      <c r="G16" s="216">
        <v>0</v>
      </c>
      <c r="H16" s="217"/>
      <c r="I16" s="216">
        <v>0</v>
      </c>
      <c r="J16" s="225"/>
    </row>
    <row r="17" spans="1:10" ht="23.25" customHeight="1" x14ac:dyDescent="0.2">
      <c r="A17" s="158" t="s">
        <v>27</v>
      </c>
      <c r="B17" s="56" t="s">
        <v>27</v>
      </c>
      <c r="C17" s="57"/>
      <c r="D17" s="58"/>
      <c r="E17" s="216">
        <v>0</v>
      </c>
      <c r="F17" s="217"/>
      <c r="G17" s="216">
        <v>0</v>
      </c>
      <c r="H17" s="217"/>
      <c r="I17" s="216">
        <v>0</v>
      </c>
      <c r="J17" s="225"/>
    </row>
    <row r="18" spans="1:10" ht="23.25" customHeight="1" x14ac:dyDescent="0.2">
      <c r="A18" s="158" t="s">
        <v>28</v>
      </c>
      <c r="B18" s="56" t="s">
        <v>28</v>
      </c>
      <c r="C18" s="57"/>
      <c r="D18" s="58"/>
      <c r="E18" s="216">
        <v>0</v>
      </c>
      <c r="F18" s="217"/>
      <c r="G18" s="216">
        <v>0</v>
      </c>
      <c r="H18" s="217"/>
      <c r="I18" s="216">
        <v>0</v>
      </c>
      <c r="J18" s="225"/>
    </row>
    <row r="19" spans="1:10" ht="23.25" customHeight="1" x14ac:dyDescent="0.2">
      <c r="A19" s="158" t="s">
        <v>69</v>
      </c>
      <c r="B19" s="56" t="s">
        <v>29</v>
      </c>
      <c r="C19" s="57"/>
      <c r="D19" s="58"/>
      <c r="E19" s="216">
        <v>0</v>
      </c>
      <c r="F19" s="217"/>
      <c r="G19" s="216">
        <v>0</v>
      </c>
      <c r="H19" s="217"/>
      <c r="I19" s="216">
        <v>0</v>
      </c>
      <c r="J19" s="225"/>
    </row>
    <row r="20" spans="1:10" ht="23.25" customHeight="1" x14ac:dyDescent="0.2">
      <c r="A20" s="158" t="s">
        <v>70</v>
      </c>
      <c r="B20" s="56" t="s">
        <v>30</v>
      </c>
      <c r="C20" s="57"/>
      <c r="D20" s="58"/>
      <c r="E20" s="216">
        <v>0</v>
      </c>
      <c r="F20" s="217"/>
      <c r="G20" s="216">
        <v>0</v>
      </c>
      <c r="H20" s="217"/>
      <c r="I20" s="216">
        <v>0</v>
      </c>
      <c r="J20" s="225"/>
    </row>
    <row r="21" spans="1:10" ht="23.25" customHeight="1" x14ac:dyDescent="0.2">
      <c r="A21" s="4"/>
      <c r="B21" s="73" t="s">
        <v>31</v>
      </c>
      <c r="C21" s="74"/>
      <c r="D21" s="75"/>
      <c r="E21" s="226">
        <f>SUM(E16:F20)</f>
        <v>0</v>
      </c>
      <c r="F21" s="227"/>
      <c r="G21" s="226">
        <f>SUM(G16:H20)</f>
        <v>0</v>
      </c>
      <c r="H21" s="227"/>
      <c r="I21" s="226">
        <f>SUM(I16:J20)</f>
        <v>0</v>
      </c>
      <c r="J21" s="233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31">
        <v>0</v>
      </c>
      <c r="H23" s="232"/>
      <c r="I23" s="232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23">
        <v>0</v>
      </c>
      <c r="H24" s="224"/>
      <c r="I24" s="224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23">
        <v>0</v>
      </c>
      <c r="H25" s="224"/>
      <c r="I25" s="224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3">
        <v>0</v>
      </c>
      <c r="H26" s="224"/>
      <c r="I26" s="224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23">
        <v>0</v>
      </c>
      <c r="H27" s="224"/>
      <c r="I27" s="224"/>
      <c r="J27" s="62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28">
        <v>259937.66</v>
      </c>
      <c r="H28" s="229"/>
      <c r="I28" s="229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134"/>
      <c r="H29" s="134"/>
      <c r="I29" s="134"/>
      <c r="J29" s="135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42746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56</v>
      </c>
      <c r="C39" s="201"/>
      <c r="D39" s="202"/>
      <c r="E39" s="202"/>
      <c r="F39" s="120">
        <v>0</v>
      </c>
      <c r="G39" s="121">
        <v>259937.66</v>
      </c>
      <c r="H39" s="122">
        <v>54586.91</v>
      </c>
      <c r="I39" s="122">
        <v>314524.57</v>
      </c>
      <c r="J39" s="114">
        <f>IF(CenaCelkemVypocet=0,"",I39/CenaCelkemVypocet*100)</f>
        <v>100</v>
      </c>
    </row>
    <row r="40" spans="1:10" ht="25.5" hidden="1" customHeight="1" x14ac:dyDescent="0.2">
      <c r="A40" s="105">
        <v>2</v>
      </c>
      <c r="B40" s="106" t="s">
        <v>45</v>
      </c>
      <c r="C40" s="203" t="s">
        <v>44</v>
      </c>
      <c r="D40" s="204"/>
      <c r="E40" s="204"/>
      <c r="F40" s="123">
        <v>0</v>
      </c>
      <c r="G40" s="124">
        <v>259937.66</v>
      </c>
      <c r="H40" s="124">
        <v>54586.91</v>
      </c>
      <c r="I40" s="124">
        <v>314524.57</v>
      </c>
      <c r="J40" s="107">
        <f>IF(CenaCelkemVypocet=0,"",I40/CenaCelkemVypocet*100)</f>
        <v>100</v>
      </c>
    </row>
    <row r="41" spans="1:10" ht="25.5" hidden="1" customHeight="1" x14ac:dyDescent="0.2">
      <c r="A41" s="105">
        <v>3</v>
      </c>
      <c r="B41" s="115" t="s">
        <v>43</v>
      </c>
      <c r="C41" s="205" t="s">
        <v>44</v>
      </c>
      <c r="D41" s="206"/>
      <c r="E41" s="206"/>
      <c r="F41" s="125">
        <v>0</v>
      </c>
      <c r="G41" s="126">
        <v>259937.66</v>
      </c>
      <c r="H41" s="126">
        <v>54586.91</v>
      </c>
      <c r="I41" s="126">
        <v>314524.57</v>
      </c>
      <c r="J41" s="116">
        <f>IF(CenaCelkemVypocet=0,"",I41/CenaCelkemVypocet*100)</f>
        <v>100</v>
      </c>
    </row>
    <row r="42" spans="1:10" ht="25.5" hidden="1" customHeight="1" x14ac:dyDescent="0.2">
      <c r="A42" s="105"/>
      <c r="B42" s="207" t="s">
        <v>57</v>
      </c>
      <c r="C42" s="208"/>
      <c r="D42" s="208"/>
      <c r="E42" s="209"/>
      <c r="F42" s="127">
        <f>SUMIF(A39:A41,"=1",F39:F41)</f>
        <v>0</v>
      </c>
      <c r="G42" s="128">
        <f>SUMIF(A39:A41,"=1",G39:G41)</f>
        <v>259937.66</v>
      </c>
      <c r="H42" s="128">
        <f>SUMIF(A39:A41,"=1",H39:H41)</f>
        <v>54586.91</v>
      </c>
      <c r="I42" s="128">
        <f>SUMIF(A39:A41,"=1",I39:I41)</f>
        <v>314524.57</v>
      </c>
      <c r="J42" s="108">
        <f>SUMIF(A39:A41,"=1",J39:J41)</f>
        <v>100</v>
      </c>
    </row>
    <row r="46" spans="1:10" ht="15.75" x14ac:dyDescent="0.25">
      <c r="B46" s="136" t="s">
        <v>59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60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38.25" customHeight="1" x14ac:dyDescent="0.2">
      <c r="A49" s="138"/>
      <c r="B49" s="147" t="s">
        <v>61</v>
      </c>
      <c r="C49" s="210" t="s">
        <v>62</v>
      </c>
      <c r="D49" s="211"/>
      <c r="E49" s="211"/>
      <c r="F49" s="154" t="s">
        <v>28</v>
      </c>
      <c r="G49" s="148">
        <v>0</v>
      </c>
      <c r="H49" s="148">
        <v>0</v>
      </c>
      <c r="I49" s="148">
        <v>0</v>
      </c>
      <c r="J49" s="150" t="str">
        <f>IF(I53=0,"",I49/I53*100)</f>
        <v/>
      </c>
    </row>
    <row r="50" spans="1:10" ht="36" customHeight="1" x14ac:dyDescent="0.2">
      <c r="A50" s="138"/>
      <c r="B50" s="140" t="s">
        <v>63</v>
      </c>
      <c r="C50" s="197" t="s">
        <v>64</v>
      </c>
      <c r="D50" s="198"/>
      <c r="E50" s="198"/>
      <c r="F50" s="155" t="s">
        <v>28</v>
      </c>
      <c r="G50" s="148">
        <v>0</v>
      </c>
      <c r="H50" s="148">
        <v>0</v>
      </c>
      <c r="I50" s="148">
        <v>0</v>
      </c>
      <c r="J50" s="151" t="str">
        <f>IF(I53=0,"",I50/I53*100)</f>
        <v/>
      </c>
    </row>
    <row r="51" spans="1:10" ht="25.5" customHeight="1" x14ac:dyDescent="0.2">
      <c r="A51" s="138"/>
      <c r="B51" s="140" t="s">
        <v>65</v>
      </c>
      <c r="C51" s="197" t="s">
        <v>66</v>
      </c>
      <c r="D51" s="198"/>
      <c r="E51" s="198"/>
      <c r="F51" s="155" t="s">
        <v>28</v>
      </c>
      <c r="G51" s="148">
        <v>0</v>
      </c>
      <c r="H51" s="148">
        <v>0</v>
      </c>
      <c r="I51" s="148">
        <v>0</v>
      </c>
      <c r="J51" s="151" t="str">
        <f>IF(I53=0,"",I51/I53*100)</f>
        <v/>
      </c>
    </row>
    <row r="52" spans="1:10" ht="25.5" customHeight="1" x14ac:dyDescent="0.2">
      <c r="A52" s="138"/>
      <c r="B52" s="149" t="s">
        <v>67</v>
      </c>
      <c r="C52" s="199" t="s">
        <v>68</v>
      </c>
      <c r="D52" s="200"/>
      <c r="E52" s="200"/>
      <c r="F52" s="156" t="s">
        <v>28</v>
      </c>
      <c r="G52" s="195">
        <v>0</v>
      </c>
      <c r="H52" s="195">
        <v>0</v>
      </c>
      <c r="I52" s="195">
        <v>0</v>
      </c>
      <c r="J52" s="152" t="str">
        <f>IF(I53=0,"",I52/I53*100)</f>
        <v/>
      </c>
    </row>
    <row r="53" spans="1:10" ht="25.5" customHeight="1" x14ac:dyDescent="0.2">
      <c r="A53" s="139"/>
      <c r="B53" s="143" t="s">
        <v>1</v>
      </c>
      <c r="C53" s="143"/>
      <c r="D53" s="144"/>
      <c r="E53" s="144"/>
      <c r="F53" s="157"/>
      <c r="G53" s="146">
        <f>SUM(G49:G52)</f>
        <v>0</v>
      </c>
      <c r="H53" s="146">
        <f>SUM(H49:H52)</f>
        <v>0</v>
      </c>
      <c r="I53" s="146">
        <f>SUM(I49:I52)</f>
        <v>0</v>
      </c>
      <c r="J53" s="153">
        <f>SUM(J49:J52)</f>
        <v>0</v>
      </c>
    </row>
    <row r="54" spans="1:10" x14ac:dyDescent="0.2">
      <c r="F54" s="102"/>
      <c r="G54" s="103"/>
      <c r="H54" s="102"/>
      <c r="I54" s="103"/>
      <c r="J54" s="104"/>
    </row>
    <row r="55" spans="1:10" x14ac:dyDescent="0.2">
      <c r="F55" s="102"/>
      <c r="G55" s="103"/>
      <c r="H55" s="102"/>
      <c r="I55" s="103"/>
      <c r="J55" s="104"/>
    </row>
    <row r="56" spans="1:10" x14ac:dyDescent="0.2">
      <c r="F56" s="102"/>
      <c r="G56" s="103"/>
      <c r="H56" s="102"/>
      <c r="I56" s="103"/>
      <c r="J56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E17:F17"/>
    <mergeCell ref="G16:H16"/>
    <mergeCell ref="G17:H17"/>
    <mergeCell ref="G18:H18"/>
    <mergeCell ref="I17:J17"/>
    <mergeCell ref="I18:J18"/>
    <mergeCell ref="E18:F18"/>
    <mergeCell ref="B1:J1"/>
    <mergeCell ref="G26:I26"/>
    <mergeCell ref="G27:I27"/>
    <mergeCell ref="G25:I25"/>
    <mergeCell ref="I16:J16"/>
    <mergeCell ref="I19:J19"/>
    <mergeCell ref="E21:F21"/>
    <mergeCell ref="G21:H21"/>
    <mergeCell ref="E15:F15"/>
    <mergeCell ref="D11:G11"/>
    <mergeCell ref="G15:H15"/>
    <mergeCell ref="I15:J15"/>
    <mergeCell ref="E16:F16"/>
    <mergeCell ref="D12:G12"/>
    <mergeCell ref="D13:G13"/>
    <mergeCell ref="C51:E51"/>
    <mergeCell ref="C52:E52"/>
    <mergeCell ref="C39:E39"/>
    <mergeCell ref="C40:E40"/>
    <mergeCell ref="C41:E41"/>
    <mergeCell ref="B42:E42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 xml:space="preserve">&amp;L&amp;9Zpracováno programem &amp;"Arial CE,Tučné"BUILDpower S,  © RTS, a.s.&amp;C&amp;P z &amp;N&amp;R&amp;9HP4-7-49640 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78" t="s">
        <v>8</v>
      </c>
      <c r="B2" s="77"/>
      <c r="C2" s="236"/>
      <c r="D2" s="236"/>
      <c r="E2" s="236"/>
      <c r="F2" s="236"/>
      <c r="G2" s="237"/>
    </row>
    <row r="3" spans="1:7" ht="24.95" customHeight="1" x14ac:dyDescent="0.2">
      <c r="A3" s="78" t="s">
        <v>9</v>
      </c>
      <c r="B3" s="77"/>
      <c r="C3" s="236"/>
      <c r="D3" s="236"/>
      <c r="E3" s="236"/>
      <c r="F3" s="236"/>
      <c r="G3" s="237"/>
    </row>
    <row r="4" spans="1:7" ht="24.95" customHeight="1" x14ac:dyDescent="0.2">
      <c r="A4" s="78" t="s">
        <v>10</v>
      </c>
      <c r="B4" s="77"/>
      <c r="C4" s="236"/>
      <c r="D4" s="236"/>
      <c r="E4" s="236"/>
      <c r="F4" s="236"/>
      <c r="G4" s="23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W5000"/>
  <sheetViews>
    <sheetView tabSelected="1" view="pageBreakPreview" topLeftCell="B13" zoomScale="80" zoomScaleNormal="60" zoomScaleSheetLayoutView="80" workbookViewId="0">
      <selection activeCell="E64" sqref="E64:E65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8" max="18" width="0" hidden="1" customWidth="1"/>
    <col min="20" max="30" width="0" hidden="1" customWidth="1"/>
    <col min="42" max="42" width="73.42578125" customWidth="1"/>
  </cols>
  <sheetData>
    <row r="1" spans="1:49" ht="15.75" customHeight="1" x14ac:dyDescent="0.25">
      <c r="A1" s="243" t="s">
        <v>7</v>
      </c>
      <c r="B1" s="243"/>
      <c r="C1" s="243"/>
      <c r="D1" s="243"/>
      <c r="E1" s="243"/>
      <c r="F1" s="243"/>
      <c r="G1" s="243"/>
      <c r="V1" t="s">
        <v>71</v>
      </c>
    </row>
    <row r="2" spans="1:49" ht="24.95" customHeight="1" x14ac:dyDescent="0.2">
      <c r="A2" s="160" t="s">
        <v>8</v>
      </c>
      <c r="B2" s="77" t="s">
        <v>48</v>
      </c>
      <c r="C2" s="244" t="s">
        <v>49</v>
      </c>
      <c r="D2" s="245"/>
      <c r="E2" s="245"/>
      <c r="F2" s="245"/>
      <c r="G2" s="246"/>
      <c r="V2" t="s">
        <v>72</v>
      </c>
    </row>
    <row r="3" spans="1:49" ht="24.95" customHeight="1" x14ac:dyDescent="0.2">
      <c r="A3" s="160" t="s">
        <v>9</v>
      </c>
      <c r="B3" s="77" t="s">
        <v>45</v>
      </c>
      <c r="C3" s="244" t="s">
        <v>44</v>
      </c>
      <c r="D3" s="245"/>
      <c r="E3" s="245"/>
      <c r="F3" s="245"/>
      <c r="G3" s="246"/>
      <c r="R3" s="101" t="s">
        <v>72</v>
      </c>
      <c r="V3" t="s">
        <v>73</v>
      </c>
    </row>
    <row r="4" spans="1:49" ht="24.95" customHeight="1" x14ac:dyDescent="0.2">
      <c r="A4" s="161" t="s">
        <v>10</v>
      </c>
      <c r="B4" s="162" t="s">
        <v>43</v>
      </c>
      <c r="C4" s="247" t="s">
        <v>44</v>
      </c>
      <c r="D4" s="248"/>
      <c r="E4" s="248"/>
      <c r="F4" s="248"/>
      <c r="G4" s="249"/>
      <c r="V4" t="s">
        <v>74</v>
      </c>
    </row>
    <row r="5" spans="1:49" x14ac:dyDescent="0.2">
      <c r="D5" s="159"/>
    </row>
    <row r="6" spans="1:49" ht="25.5" x14ac:dyDescent="0.2">
      <c r="A6" s="168" t="s">
        <v>75</v>
      </c>
      <c r="B6" s="166" t="s">
        <v>76</v>
      </c>
      <c r="C6" s="166" t="s">
        <v>77</v>
      </c>
      <c r="D6" s="167" t="s">
        <v>78</v>
      </c>
      <c r="E6" s="168" t="s">
        <v>79</v>
      </c>
      <c r="F6" s="163" t="s">
        <v>80</v>
      </c>
      <c r="G6" s="168" t="s">
        <v>31</v>
      </c>
      <c r="H6" s="169" t="s">
        <v>32</v>
      </c>
      <c r="I6" s="169" t="s">
        <v>81</v>
      </c>
      <c r="J6" s="169" t="s">
        <v>33</v>
      </c>
      <c r="K6" s="169" t="s">
        <v>82</v>
      </c>
    </row>
    <row r="7" spans="1:49" x14ac:dyDescent="0.2">
      <c r="A7" s="171" t="s">
        <v>83</v>
      </c>
      <c r="B7" s="174" t="s">
        <v>61</v>
      </c>
      <c r="C7" s="175" t="s">
        <v>62</v>
      </c>
      <c r="D7" s="170"/>
      <c r="E7" s="180"/>
      <c r="F7" s="183"/>
      <c r="G7" s="183">
        <f>SUMIF(V8:V20,"&lt;&gt;NOR",G8:G20)</f>
        <v>0</v>
      </c>
      <c r="H7" s="183"/>
      <c r="I7" s="183">
        <f>SUM(I8:I20)</f>
        <v>0</v>
      </c>
      <c r="J7" s="183"/>
      <c r="K7" s="183">
        <f>SUM(K8:K20)</f>
        <v>0</v>
      </c>
      <c r="V7" t="s">
        <v>84</v>
      </c>
    </row>
    <row r="8" spans="1:49" ht="22.5" outlineLevel="1" x14ac:dyDescent="0.2">
      <c r="A8" s="165">
        <v>1</v>
      </c>
      <c r="B8" s="176" t="s">
        <v>85</v>
      </c>
      <c r="C8" s="190" t="s">
        <v>86</v>
      </c>
      <c r="D8" s="178" t="s">
        <v>87</v>
      </c>
      <c r="E8" s="181">
        <v>0.4</v>
      </c>
      <c r="F8" s="184">
        <v>0</v>
      </c>
      <c r="G8" s="184">
        <v>0</v>
      </c>
      <c r="H8" s="184">
        <v>0</v>
      </c>
      <c r="I8" s="184">
        <v>0</v>
      </c>
      <c r="J8" s="184">
        <v>0</v>
      </c>
      <c r="K8" s="184">
        <v>0</v>
      </c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 t="s">
        <v>88</v>
      </c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</row>
    <row r="9" spans="1:49" ht="22.5" outlineLevel="1" x14ac:dyDescent="0.2">
      <c r="A9" s="165">
        <v>2</v>
      </c>
      <c r="B9" s="176" t="s">
        <v>89</v>
      </c>
      <c r="C9" s="190" t="s">
        <v>90</v>
      </c>
      <c r="D9" s="178" t="s">
        <v>87</v>
      </c>
      <c r="E9" s="181">
        <v>0.4</v>
      </c>
      <c r="F9" s="184">
        <v>0</v>
      </c>
      <c r="G9" s="184">
        <v>0</v>
      </c>
      <c r="H9" s="184">
        <v>0</v>
      </c>
      <c r="I9" s="184">
        <v>0</v>
      </c>
      <c r="J9" s="184">
        <v>0</v>
      </c>
      <c r="K9" s="184">
        <v>0</v>
      </c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 t="s">
        <v>88</v>
      </c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</row>
    <row r="10" spans="1:49" ht="22.5" outlineLevel="1" x14ac:dyDescent="0.2">
      <c r="A10" s="165">
        <v>3</v>
      </c>
      <c r="B10" s="176" t="s">
        <v>91</v>
      </c>
      <c r="C10" s="190" t="s">
        <v>92</v>
      </c>
      <c r="D10" s="178" t="s">
        <v>93</v>
      </c>
      <c r="E10" s="181">
        <v>160</v>
      </c>
      <c r="F10" s="184">
        <v>0</v>
      </c>
      <c r="G10" s="184">
        <v>0</v>
      </c>
      <c r="H10" s="184">
        <v>0</v>
      </c>
      <c r="I10" s="184">
        <v>0</v>
      </c>
      <c r="J10" s="184">
        <v>0</v>
      </c>
      <c r="K10" s="184">
        <v>0</v>
      </c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 t="s">
        <v>88</v>
      </c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</row>
    <row r="11" spans="1:49" ht="22.5" outlineLevel="1" x14ac:dyDescent="0.2">
      <c r="A11" s="165">
        <v>4</v>
      </c>
      <c r="B11" s="176" t="s">
        <v>94</v>
      </c>
      <c r="C11" s="190" t="s">
        <v>95</v>
      </c>
      <c r="D11" s="178" t="s">
        <v>93</v>
      </c>
      <c r="E11" s="181">
        <v>160</v>
      </c>
      <c r="F11" s="184">
        <v>0</v>
      </c>
      <c r="G11" s="184">
        <v>0</v>
      </c>
      <c r="H11" s="184">
        <v>0</v>
      </c>
      <c r="I11" s="184">
        <v>0</v>
      </c>
      <c r="J11" s="184">
        <v>0</v>
      </c>
      <c r="K11" s="184">
        <v>0</v>
      </c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 t="s">
        <v>88</v>
      </c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</row>
    <row r="12" spans="1:49" outlineLevel="1" x14ac:dyDescent="0.2">
      <c r="A12" s="165">
        <v>5</v>
      </c>
      <c r="B12" s="176" t="s">
        <v>96</v>
      </c>
      <c r="C12" s="190" t="s">
        <v>97</v>
      </c>
      <c r="D12" s="178" t="s">
        <v>93</v>
      </c>
      <c r="E12" s="181">
        <v>160</v>
      </c>
      <c r="F12" s="184">
        <v>0</v>
      </c>
      <c r="G12" s="184">
        <v>0</v>
      </c>
      <c r="H12" s="184">
        <v>0</v>
      </c>
      <c r="I12" s="184">
        <v>0</v>
      </c>
      <c r="J12" s="184">
        <v>0</v>
      </c>
      <c r="K12" s="184">
        <v>0</v>
      </c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 t="s">
        <v>88</v>
      </c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</row>
    <row r="13" spans="1:49" outlineLevel="1" x14ac:dyDescent="0.2">
      <c r="A13" s="165">
        <v>6</v>
      </c>
      <c r="B13" s="176" t="s">
        <v>98</v>
      </c>
      <c r="C13" s="190" t="s">
        <v>99</v>
      </c>
      <c r="D13" s="178" t="s">
        <v>100</v>
      </c>
      <c r="E13" s="181">
        <v>80</v>
      </c>
      <c r="F13" s="184">
        <v>0</v>
      </c>
      <c r="G13" s="184">
        <v>0</v>
      </c>
      <c r="H13" s="184">
        <v>0</v>
      </c>
      <c r="I13" s="184">
        <v>0</v>
      </c>
      <c r="J13" s="184">
        <v>0</v>
      </c>
      <c r="K13" s="184">
        <v>0</v>
      </c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 t="s">
        <v>88</v>
      </c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</row>
    <row r="14" spans="1:49" ht="22.5" outlineLevel="1" x14ac:dyDescent="0.2">
      <c r="A14" s="165">
        <v>7</v>
      </c>
      <c r="B14" s="176" t="s">
        <v>101</v>
      </c>
      <c r="C14" s="190" t="s">
        <v>102</v>
      </c>
      <c r="D14" s="178" t="s">
        <v>103</v>
      </c>
      <c r="E14" s="181">
        <v>80</v>
      </c>
      <c r="F14" s="184">
        <v>0</v>
      </c>
      <c r="G14" s="184">
        <v>0</v>
      </c>
      <c r="H14" s="184">
        <v>0</v>
      </c>
      <c r="I14" s="184">
        <v>0</v>
      </c>
      <c r="J14" s="184">
        <v>0</v>
      </c>
      <c r="K14" s="184">
        <v>0</v>
      </c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 t="s">
        <v>88</v>
      </c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</row>
    <row r="15" spans="1:49" outlineLevel="1" x14ac:dyDescent="0.2">
      <c r="A15" s="165">
        <v>8</v>
      </c>
      <c r="B15" s="176" t="s">
        <v>104</v>
      </c>
      <c r="C15" s="190" t="s">
        <v>105</v>
      </c>
      <c r="D15" s="178" t="s">
        <v>93</v>
      </c>
      <c r="E15" s="181">
        <v>21</v>
      </c>
      <c r="F15" s="184">
        <v>0</v>
      </c>
      <c r="G15" s="184">
        <v>0</v>
      </c>
      <c r="H15" s="184">
        <v>0</v>
      </c>
      <c r="I15" s="184">
        <v>0</v>
      </c>
      <c r="J15" s="184">
        <v>0</v>
      </c>
      <c r="K15" s="184">
        <v>0</v>
      </c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 t="s">
        <v>88</v>
      </c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</row>
    <row r="16" spans="1:49" outlineLevel="1" x14ac:dyDescent="0.2">
      <c r="A16" s="165">
        <v>9</v>
      </c>
      <c r="B16" s="176" t="s">
        <v>106</v>
      </c>
      <c r="C16" s="190" t="s">
        <v>107</v>
      </c>
      <c r="D16" s="178" t="s">
        <v>93</v>
      </c>
      <c r="E16" s="181">
        <v>160</v>
      </c>
      <c r="F16" s="184">
        <v>0</v>
      </c>
      <c r="G16" s="184">
        <v>0</v>
      </c>
      <c r="H16" s="184">
        <v>0</v>
      </c>
      <c r="I16" s="184">
        <v>0</v>
      </c>
      <c r="J16" s="184">
        <v>0</v>
      </c>
      <c r="K16" s="184">
        <v>0</v>
      </c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 t="s">
        <v>88</v>
      </c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</row>
    <row r="17" spans="1:49" ht="22.5" outlineLevel="1" x14ac:dyDescent="0.2">
      <c r="A17" s="165">
        <v>10</v>
      </c>
      <c r="B17" s="176" t="s">
        <v>108</v>
      </c>
      <c r="C17" s="190" t="s">
        <v>109</v>
      </c>
      <c r="D17" s="178" t="s">
        <v>110</v>
      </c>
      <c r="E17" s="181">
        <v>6</v>
      </c>
      <c r="F17" s="184">
        <v>0</v>
      </c>
      <c r="G17" s="184">
        <v>0</v>
      </c>
      <c r="H17" s="184">
        <v>0</v>
      </c>
      <c r="I17" s="184">
        <v>0</v>
      </c>
      <c r="J17" s="184">
        <v>0</v>
      </c>
      <c r="K17" s="184">
        <v>0</v>
      </c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 t="s">
        <v>88</v>
      </c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</row>
    <row r="18" spans="1:49" outlineLevel="1" x14ac:dyDescent="0.2">
      <c r="A18" s="165">
        <v>11</v>
      </c>
      <c r="B18" s="176" t="s">
        <v>111</v>
      </c>
      <c r="C18" s="190" t="s">
        <v>112</v>
      </c>
      <c r="D18" s="178" t="s">
        <v>110</v>
      </c>
      <c r="E18" s="181">
        <v>3</v>
      </c>
      <c r="F18" s="184">
        <v>0</v>
      </c>
      <c r="G18" s="184">
        <v>0</v>
      </c>
      <c r="H18" s="184">
        <v>0</v>
      </c>
      <c r="I18" s="184">
        <v>0</v>
      </c>
      <c r="J18" s="184">
        <v>0</v>
      </c>
      <c r="K18" s="184">
        <v>0</v>
      </c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 t="s">
        <v>88</v>
      </c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</row>
    <row r="19" spans="1:49" outlineLevel="1" x14ac:dyDescent="0.2">
      <c r="A19" s="165">
        <v>12</v>
      </c>
      <c r="B19" s="176" t="s">
        <v>113</v>
      </c>
      <c r="C19" s="190" t="s">
        <v>114</v>
      </c>
      <c r="D19" s="178" t="s">
        <v>93</v>
      </c>
      <c r="E19" s="181">
        <v>8</v>
      </c>
      <c r="F19" s="184">
        <v>0</v>
      </c>
      <c r="G19" s="184">
        <v>0</v>
      </c>
      <c r="H19" s="184">
        <v>0</v>
      </c>
      <c r="I19" s="184">
        <v>0</v>
      </c>
      <c r="J19" s="184">
        <v>0</v>
      </c>
      <c r="K19" s="184">
        <v>0</v>
      </c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 t="s">
        <v>88</v>
      </c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</row>
    <row r="20" spans="1:49" outlineLevel="1" x14ac:dyDescent="0.2">
      <c r="A20" s="165">
        <v>13</v>
      </c>
      <c r="B20" s="176" t="s">
        <v>115</v>
      </c>
      <c r="C20" s="190" t="s">
        <v>116</v>
      </c>
      <c r="D20" s="178" t="s">
        <v>117</v>
      </c>
      <c r="E20" s="181">
        <v>11</v>
      </c>
      <c r="F20" s="184">
        <v>0</v>
      </c>
      <c r="G20" s="184">
        <v>0</v>
      </c>
      <c r="H20" s="184">
        <v>0</v>
      </c>
      <c r="I20" s="184">
        <v>0</v>
      </c>
      <c r="J20" s="184">
        <v>0</v>
      </c>
      <c r="K20" s="184">
        <v>0</v>
      </c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 t="s">
        <v>118</v>
      </c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</row>
    <row r="21" spans="1:49" ht="38.25" x14ac:dyDescent="0.2">
      <c r="A21" s="172" t="s">
        <v>83</v>
      </c>
      <c r="B21" s="177" t="s">
        <v>63</v>
      </c>
      <c r="C21" s="191" t="s">
        <v>64</v>
      </c>
      <c r="D21" s="179"/>
      <c r="E21" s="182"/>
      <c r="F21" s="185"/>
      <c r="G21" s="185">
        <v>0</v>
      </c>
      <c r="H21" s="185"/>
      <c r="I21" s="185">
        <v>0</v>
      </c>
      <c r="J21" s="185"/>
      <c r="K21" s="185">
        <v>0</v>
      </c>
      <c r="V21" t="s">
        <v>84</v>
      </c>
    </row>
    <row r="22" spans="1:49" outlineLevel="1" x14ac:dyDescent="0.2">
      <c r="A22" s="165">
        <v>14</v>
      </c>
      <c r="B22" s="176" t="s">
        <v>119</v>
      </c>
      <c r="C22" s="190" t="s">
        <v>120</v>
      </c>
      <c r="D22" s="178" t="s">
        <v>93</v>
      </c>
      <c r="E22" s="181">
        <v>66</v>
      </c>
      <c r="F22" s="184">
        <v>0</v>
      </c>
      <c r="G22" s="184">
        <v>0</v>
      </c>
      <c r="H22" s="184">
        <v>0</v>
      </c>
      <c r="I22" s="184">
        <v>0</v>
      </c>
      <c r="J22" s="184">
        <v>0</v>
      </c>
      <c r="K22" s="184">
        <v>0</v>
      </c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 t="s">
        <v>118</v>
      </c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</row>
    <row r="23" spans="1:49" outlineLevel="1" x14ac:dyDescent="0.2">
      <c r="A23" s="165">
        <v>15</v>
      </c>
      <c r="B23" s="176" t="s">
        <v>121</v>
      </c>
      <c r="C23" s="190" t="s">
        <v>122</v>
      </c>
      <c r="D23" s="178" t="s">
        <v>93</v>
      </c>
      <c r="E23" s="181">
        <v>66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 t="s">
        <v>88</v>
      </c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</row>
    <row r="24" spans="1:49" outlineLevel="1" x14ac:dyDescent="0.2">
      <c r="A24" s="165">
        <v>16</v>
      </c>
      <c r="B24" s="176" t="s">
        <v>123</v>
      </c>
      <c r="C24" s="190" t="s">
        <v>124</v>
      </c>
      <c r="D24" s="178" t="s">
        <v>93</v>
      </c>
      <c r="E24" s="181">
        <v>420</v>
      </c>
      <c r="F24" s="184">
        <v>0</v>
      </c>
      <c r="G24" s="184">
        <v>0</v>
      </c>
      <c r="H24" s="184">
        <v>0</v>
      </c>
      <c r="I24" s="184">
        <v>0</v>
      </c>
      <c r="J24" s="184">
        <v>0</v>
      </c>
      <c r="K24" s="184">
        <v>0</v>
      </c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 t="s">
        <v>118</v>
      </c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</row>
    <row r="25" spans="1:49" outlineLevel="1" x14ac:dyDescent="0.2">
      <c r="A25" s="165">
        <v>17</v>
      </c>
      <c r="B25" s="176" t="s">
        <v>125</v>
      </c>
      <c r="C25" s="190" t="s">
        <v>126</v>
      </c>
      <c r="D25" s="178" t="s">
        <v>93</v>
      </c>
      <c r="E25" s="181">
        <v>420</v>
      </c>
      <c r="F25" s="184">
        <v>0</v>
      </c>
      <c r="G25" s="184">
        <v>0</v>
      </c>
      <c r="H25" s="184">
        <v>0</v>
      </c>
      <c r="I25" s="184">
        <v>0</v>
      </c>
      <c r="J25" s="184">
        <v>0</v>
      </c>
      <c r="K25" s="184">
        <v>0</v>
      </c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 t="s">
        <v>88</v>
      </c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</row>
    <row r="26" spans="1:49" outlineLevel="1" x14ac:dyDescent="0.2">
      <c r="A26" s="165">
        <v>18</v>
      </c>
      <c r="B26" s="176" t="s">
        <v>127</v>
      </c>
      <c r="C26" s="190" t="s">
        <v>128</v>
      </c>
      <c r="D26" s="178" t="s">
        <v>93</v>
      </c>
      <c r="E26" s="181">
        <v>40</v>
      </c>
      <c r="F26" s="184">
        <v>0</v>
      </c>
      <c r="G26" s="184">
        <v>0</v>
      </c>
      <c r="H26" s="184">
        <v>0</v>
      </c>
      <c r="I26" s="184">
        <v>0</v>
      </c>
      <c r="J26" s="184">
        <v>0</v>
      </c>
      <c r="K26" s="184">
        <v>0</v>
      </c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 t="s">
        <v>118</v>
      </c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</row>
    <row r="27" spans="1:49" outlineLevel="1" x14ac:dyDescent="0.2">
      <c r="A27" s="165">
        <v>19</v>
      </c>
      <c r="B27" s="176" t="s">
        <v>129</v>
      </c>
      <c r="C27" s="190" t="s">
        <v>130</v>
      </c>
      <c r="D27" s="178" t="s">
        <v>93</v>
      </c>
      <c r="E27" s="181">
        <v>40</v>
      </c>
      <c r="F27" s="184">
        <v>0</v>
      </c>
      <c r="G27" s="184">
        <v>0</v>
      </c>
      <c r="H27" s="184">
        <v>0</v>
      </c>
      <c r="I27" s="184">
        <v>0</v>
      </c>
      <c r="J27" s="184">
        <v>0</v>
      </c>
      <c r="K27" s="184">
        <v>0</v>
      </c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 t="s">
        <v>88</v>
      </c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</row>
    <row r="28" spans="1:49" outlineLevel="1" x14ac:dyDescent="0.2">
      <c r="A28" s="165"/>
      <c r="B28" s="176"/>
      <c r="C28" s="238" t="s">
        <v>131</v>
      </c>
      <c r="D28" s="239"/>
      <c r="E28" s="240"/>
      <c r="F28" s="241"/>
      <c r="G28" s="242"/>
      <c r="H28" s="184"/>
      <c r="I28" s="184"/>
      <c r="J28" s="184"/>
      <c r="K28" s="18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 t="s">
        <v>132</v>
      </c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73" t="str">
        <f>C28</f>
        <v>včetně montáže svorek spojovacích, odbočných, upevňovacích a spojovacího materiálu.</v>
      </c>
      <c r="AQ28" s="164"/>
      <c r="AR28" s="164"/>
      <c r="AS28" s="164"/>
      <c r="AT28" s="164"/>
      <c r="AU28" s="164"/>
      <c r="AV28" s="164"/>
      <c r="AW28" s="164"/>
    </row>
    <row r="29" spans="1:49" outlineLevel="1" x14ac:dyDescent="0.2">
      <c r="A29" s="165">
        <v>20</v>
      </c>
      <c r="B29" s="176" t="s">
        <v>133</v>
      </c>
      <c r="C29" s="190" t="s">
        <v>134</v>
      </c>
      <c r="D29" s="178" t="s">
        <v>93</v>
      </c>
      <c r="E29" s="181">
        <v>380</v>
      </c>
      <c r="F29" s="184">
        <v>0</v>
      </c>
      <c r="G29" s="184">
        <v>0</v>
      </c>
      <c r="H29" s="184">
        <v>0</v>
      </c>
      <c r="I29" s="184">
        <v>0</v>
      </c>
      <c r="J29" s="184">
        <v>0</v>
      </c>
      <c r="K29" s="184">
        <v>0</v>
      </c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 t="s">
        <v>118</v>
      </c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</row>
    <row r="30" spans="1:49" outlineLevel="1" x14ac:dyDescent="0.2">
      <c r="A30" s="165">
        <v>21</v>
      </c>
      <c r="B30" s="176" t="s">
        <v>135</v>
      </c>
      <c r="C30" s="190" t="s">
        <v>136</v>
      </c>
      <c r="D30" s="178" t="s">
        <v>93</v>
      </c>
      <c r="E30" s="181">
        <v>380</v>
      </c>
      <c r="F30" s="184">
        <v>0</v>
      </c>
      <c r="G30" s="184">
        <v>0</v>
      </c>
      <c r="H30" s="184">
        <v>0</v>
      </c>
      <c r="I30" s="184">
        <v>0</v>
      </c>
      <c r="J30" s="184">
        <v>0</v>
      </c>
      <c r="K30" s="184">
        <v>0</v>
      </c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 t="s">
        <v>88</v>
      </c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</row>
    <row r="31" spans="1:49" outlineLevel="1" x14ac:dyDescent="0.2">
      <c r="A31" s="165"/>
      <c r="B31" s="176"/>
      <c r="C31" s="238" t="s">
        <v>131</v>
      </c>
      <c r="D31" s="239"/>
      <c r="E31" s="240"/>
      <c r="F31" s="241"/>
      <c r="G31" s="242"/>
      <c r="H31" s="184"/>
      <c r="I31" s="184"/>
      <c r="J31" s="184"/>
      <c r="K31" s="18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 t="s">
        <v>132</v>
      </c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73" t="str">
        <f>C31</f>
        <v>včetně montáže svorek spojovacích, odbočných, upevňovacích a spojovacího materiálu.</v>
      </c>
      <c r="AQ31" s="164"/>
      <c r="AR31" s="164"/>
      <c r="AS31" s="164"/>
      <c r="AT31" s="164"/>
      <c r="AU31" s="164"/>
      <c r="AV31" s="164"/>
      <c r="AW31" s="164"/>
    </row>
    <row r="32" spans="1:49" outlineLevel="1" x14ac:dyDescent="0.2">
      <c r="A32" s="165">
        <v>22</v>
      </c>
      <c r="B32" s="176" t="s">
        <v>137</v>
      </c>
      <c r="C32" s="190" t="s">
        <v>138</v>
      </c>
      <c r="D32" s="178" t="s">
        <v>139</v>
      </c>
      <c r="E32" s="181">
        <v>24</v>
      </c>
      <c r="F32" s="184">
        <v>0</v>
      </c>
      <c r="G32" s="184">
        <v>0</v>
      </c>
      <c r="H32" s="184">
        <v>0</v>
      </c>
      <c r="I32" s="184">
        <v>0</v>
      </c>
      <c r="J32" s="184">
        <v>0</v>
      </c>
      <c r="K32" s="184">
        <v>0</v>
      </c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 t="s">
        <v>118</v>
      </c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</row>
    <row r="33" spans="1:49" outlineLevel="1" x14ac:dyDescent="0.2">
      <c r="A33" s="165">
        <v>23</v>
      </c>
      <c r="B33" s="176" t="s">
        <v>140</v>
      </c>
      <c r="C33" s="190" t="s">
        <v>141</v>
      </c>
      <c r="D33" s="178" t="s">
        <v>117</v>
      </c>
      <c r="E33" s="181">
        <v>24</v>
      </c>
      <c r="F33" s="184">
        <v>0</v>
      </c>
      <c r="G33" s="184">
        <v>0</v>
      </c>
      <c r="H33" s="184">
        <v>0</v>
      </c>
      <c r="I33" s="184">
        <v>0</v>
      </c>
      <c r="J33" s="184">
        <v>0</v>
      </c>
      <c r="K33" s="184">
        <v>0</v>
      </c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 t="s">
        <v>88</v>
      </c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</row>
    <row r="34" spans="1:49" ht="33.75" outlineLevel="1" x14ac:dyDescent="0.2">
      <c r="A34" s="165">
        <v>24</v>
      </c>
      <c r="B34" s="176" t="s">
        <v>142</v>
      </c>
      <c r="C34" s="190" t="s">
        <v>143</v>
      </c>
      <c r="D34" s="178" t="s">
        <v>144</v>
      </c>
      <c r="E34" s="181">
        <v>420</v>
      </c>
      <c r="F34" s="184">
        <v>0</v>
      </c>
      <c r="G34" s="184">
        <v>0</v>
      </c>
      <c r="H34" s="184">
        <v>0</v>
      </c>
      <c r="I34" s="184">
        <v>0</v>
      </c>
      <c r="J34" s="184">
        <v>0</v>
      </c>
      <c r="K34" s="184">
        <v>0</v>
      </c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 t="s">
        <v>118</v>
      </c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</row>
    <row r="35" spans="1:49" outlineLevel="1" x14ac:dyDescent="0.2">
      <c r="A35" s="165">
        <v>25</v>
      </c>
      <c r="B35" s="176" t="s">
        <v>145</v>
      </c>
      <c r="C35" s="190" t="s">
        <v>146</v>
      </c>
      <c r="D35" s="178" t="s">
        <v>93</v>
      </c>
      <c r="E35" s="181">
        <v>420</v>
      </c>
      <c r="F35" s="184">
        <v>0</v>
      </c>
      <c r="G35" s="184">
        <v>0</v>
      </c>
      <c r="H35" s="184">
        <v>0</v>
      </c>
      <c r="I35" s="184">
        <v>0</v>
      </c>
      <c r="J35" s="184">
        <v>0</v>
      </c>
      <c r="K35" s="184">
        <v>0</v>
      </c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 t="s">
        <v>88</v>
      </c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</row>
    <row r="36" spans="1:49" outlineLevel="1" x14ac:dyDescent="0.2">
      <c r="A36" s="165">
        <v>26</v>
      </c>
      <c r="B36" s="176" t="s">
        <v>147</v>
      </c>
      <c r="C36" s="190" t="s">
        <v>148</v>
      </c>
      <c r="D36" s="178" t="s">
        <v>93</v>
      </c>
      <c r="E36" s="181">
        <v>420</v>
      </c>
      <c r="F36" s="184">
        <v>0</v>
      </c>
      <c r="G36" s="184">
        <v>0</v>
      </c>
      <c r="H36" s="184">
        <v>0</v>
      </c>
      <c r="I36" s="184">
        <v>0</v>
      </c>
      <c r="J36" s="184">
        <v>0</v>
      </c>
      <c r="K36" s="184">
        <v>0</v>
      </c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 t="s">
        <v>88</v>
      </c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</row>
    <row r="37" spans="1:49" outlineLevel="1" x14ac:dyDescent="0.2">
      <c r="A37" s="165">
        <v>27</v>
      </c>
      <c r="B37" s="176" t="s">
        <v>149</v>
      </c>
      <c r="C37" s="190" t="s">
        <v>150</v>
      </c>
      <c r="D37" s="178" t="s">
        <v>0</v>
      </c>
      <c r="E37" s="181">
        <v>1</v>
      </c>
      <c r="F37" s="184">
        <v>0</v>
      </c>
      <c r="G37" s="184">
        <v>0</v>
      </c>
      <c r="H37" s="184">
        <v>0</v>
      </c>
      <c r="I37" s="184">
        <v>0</v>
      </c>
      <c r="J37" s="184">
        <v>0</v>
      </c>
      <c r="K37" s="184">
        <v>0</v>
      </c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 t="s">
        <v>88</v>
      </c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</row>
    <row r="38" spans="1:49" x14ac:dyDescent="0.2">
      <c r="A38" s="172" t="s">
        <v>83</v>
      </c>
      <c r="B38" s="177" t="s">
        <v>65</v>
      </c>
      <c r="C38" s="191" t="s">
        <v>66</v>
      </c>
      <c r="D38" s="179"/>
      <c r="E38" s="182"/>
      <c r="F38" s="185"/>
      <c r="G38" s="185">
        <f>SUMIF(V39:V39,"&lt;&gt;NOR",G39:G39)</f>
        <v>0</v>
      </c>
      <c r="H38" s="185"/>
      <c r="I38" s="185">
        <f>SUM(I39:I39)</f>
        <v>0</v>
      </c>
      <c r="J38" s="185"/>
      <c r="K38" s="185">
        <f>SUM(K39:K39)</f>
        <v>0</v>
      </c>
      <c r="V38" t="s">
        <v>84</v>
      </c>
    </row>
    <row r="39" spans="1:49" outlineLevel="1" x14ac:dyDescent="0.2">
      <c r="A39" s="165">
        <v>28</v>
      </c>
      <c r="B39" s="176" t="s">
        <v>151</v>
      </c>
      <c r="C39" s="190" t="s">
        <v>152</v>
      </c>
      <c r="D39" s="178" t="s">
        <v>153</v>
      </c>
      <c r="E39" s="181">
        <v>16</v>
      </c>
      <c r="F39" s="184">
        <v>0</v>
      </c>
      <c r="G39" s="184">
        <v>0</v>
      </c>
      <c r="H39" s="184">
        <v>0</v>
      </c>
      <c r="I39" s="184">
        <v>0</v>
      </c>
      <c r="J39" s="184">
        <v>0</v>
      </c>
      <c r="K39" s="184">
        <v>0</v>
      </c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 t="s">
        <v>88</v>
      </c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</row>
    <row r="40" spans="1:49" x14ac:dyDescent="0.2">
      <c r="A40" s="172" t="s">
        <v>83</v>
      </c>
      <c r="B40" s="177" t="s">
        <v>67</v>
      </c>
      <c r="C40" s="191" t="s">
        <v>68</v>
      </c>
      <c r="D40" s="179"/>
      <c r="E40" s="182"/>
      <c r="F40" s="185"/>
      <c r="G40" s="185">
        <f>SUMIF(V41:V41,"&lt;&gt;NOR",G41:G41)</f>
        <v>0</v>
      </c>
      <c r="H40" s="185"/>
      <c r="I40" s="185">
        <f>SUM(I41:I41)</f>
        <v>0</v>
      </c>
      <c r="J40" s="185"/>
      <c r="K40" s="185">
        <f>SUM(K41:K41)</f>
        <v>0</v>
      </c>
      <c r="V40" t="s">
        <v>84</v>
      </c>
    </row>
    <row r="41" spans="1:49" outlineLevel="1" x14ac:dyDescent="0.2">
      <c r="A41" s="186">
        <v>29</v>
      </c>
      <c r="B41" s="187" t="s">
        <v>154</v>
      </c>
      <c r="C41" s="192" t="s">
        <v>155</v>
      </c>
      <c r="D41" s="188" t="s">
        <v>153</v>
      </c>
      <c r="E41" s="189">
        <v>12</v>
      </c>
      <c r="F41" s="184">
        <v>0</v>
      </c>
      <c r="G41" s="184">
        <v>0</v>
      </c>
      <c r="H41" s="184">
        <v>0</v>
      </c>
      <c r="I41" s="184">
        <v>0</v>
      </c>
      <c r="J41" s="184">
        <v>0</v>
      </c>
      <c r="K41" s="184">
        <v>0</v>
      </c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 t="s">
        <v>118</v>
      </c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</row>
    <row r="42" spans="1:49" x14ac:dyDescent="0.2">
      <c r="A42" s="6"/>
      <c r="B42" s="7" t="s">
        <v>156</v>
      </c>
      <c r="C42" s="193" t="s">
        <v>156</v>
      </c>
      <c r="D42" s="9"/>
      <c r="E42" s="6"/>
      <c r="F42" s="6"/>
      <c r="G42" s="6"/>
      <c r="H42" s="6"/>
      <c r="I42" s="6"/>
      <c r="J42" s="6"/>
      <c r="K42" s="6"/>
      <c r="T42">
        <v>15</v>
      </c>
      <c r="U42">
        <v>21</v>
      </c>
    </row>
    <row r="43" spans="1:49" x14ac:dyDescent="0.2">
      <c r="C43" s="194"/>
      <c r="D43" s="159"/>
      <c r="V43" t="s">
        <v>157</v>
      </c>
    </row>
    <row r="44" spans="1:49" x14ac:dyDescent="0.2">
      <c r="D44" s="159"/>
    </row>
    <row r="45" spans="1:49" x14ac:dyDescent="0.2">
      <c r="D45" s="159"/>
    </row>
    <row r="46" spans="1:49" x14ac:dyDescent="0.2">
      <c r="D46" s="159"/>
    </row>
    <row r="47" spans="1:49" x14ac:dyDescent="0.2">
      <c r="D47" s="159"/>
    </row>
    <row r="48" spans="1:49" x14ac:dyDescent="0.2">
      <c r="D48" s="159"/>
    </row>
    <row r="49" spans="4:9" x14ac:dyDescent="0.2">
      <c r="D49" s="159"/>
    </row>
    <row r="50" spans="4:9" x14ac:dyDescent="0.2">
      <c r="D50" s="159"/>
    </row>
    <row r="51" spans="4:9" x14ac:dyDescent="0.2">
      <c r="D51" s="159"/>
    </row>
    <row r="52" spans="4:9" x14ac:dyDescent="0.2">
      <c r="D52" s="159"/>
      <c r="G52" s="18"/>
      <c r="H52" s="18"/>
      <c r="I52" s="18"/>
    </row>
    <row r="53" spans="4:9" x14ac:dyDescent="0.2">
      <c r="D53" s="159"/>
    </row>
    <row r="54" spans="4:9" x14ac:dyDescent="0.2">
      <c r="D54" s="159"/>
    </row>
    <row r="55" spans="4:9" x14ac:dyDescent="0.2">
      <c r="D55" s="159"/>
    </row>
    <row r="56" spans="4:9" x14ac:dyDescent="0.2">
      <c r="D56" s="159"/>
    </row>
    <row r="57" spans="4:9" x14ac:dyDescent="0.2">
      <c r="D57" s="159"/>
    </row>
    <row r="58" spans="4:9" x14ac:dyDescent="0.2">
      <c r="D58" s="159"/>
    </row>
    <row r="59" spans="4:9" x14ac:dyDescent="0.2">
      <c r="D59" s="159"/>
    </row>
    <row r="60" spans="4:9" x14ac:dyDescent="0.2">
      <c r="D60" s="159"/>
    </row>
    <row r="61" spans="4:9" x14ac:dyDescent="0.2">
      <c r="D61" s="159"/>
    </row>
    <row r="62" spans="4:9" x14ac:dyDescent="0.2">
      <c r="D62" s="159"/>
    </row>
    <row r="63" spans="4:9" x14ac:dyDescent="0.2">
      <c r="D63" s="159"/>
    </row>
    <row r="64" spans="4:9" x14ac:dyDescent="0.2">
      <c r="D64" s="159"/>
    </row>
    <row r="65" spans="4:4" x14ac:dyDescent="0.2">
      <c r="D65" s="159"/>
    </row>
    <row r="66" spans="4:4" x14ac:dyDescent="0.2">
      <c r="D66" s="159"/>
    </row>
    <row r="67" spans="4:4" x14ac:dyDescent="0.2">
      <c r="D67" s="159"/>
    </row>
    <row r="68" spans="4:4" x14ac:dyDescent="0.2">
      <c r="D68" s="159"/>
    </row>
    <row r="69" spans="4:4" x14ac:dyDescent="0.2">
      <c r="D69" s="159"/>
    </row>
    <row r="70" spans="4:4" x14ac:dyDescent="0.2">
      <c r="D70" s="159"/>
    </row>
    <row r="71" spans="4:4" x14ac:dyDescent="0.2">
      <c r="D71" s="159"/>
    </row>
    <row r="72" spans="4:4" x14ac:dyDescent="0.2">
      <c r="D72" s="159"/>
    </row>
    <row r="73" spans="4:4" x14ac:dyDescent="0.2">
      <c r="D73" s="159"/>
    </row>
    <row r="74" spans="4:4" x14ac:dyDescent="0.2">
      <c r="D74" s="159"/>
    </row>
    <row r="75" spans="4:4" x14ac:dyDescent="0.2">
      <c r="D75" s="159"/>
    </row>
    <row r="76" spans="4:4" x14ac:dyDescent="0.2">
      <c r="D76" s="159"/>
    </row>
    <row r="77" spans="4:4" x14ac:dyDescent="0.2">
      <c r="D77" s="159"/>
    </row>
    <row r="78" spans="4:4" x14ac:dyDescent="0.2">
      <c r="D78" s="159"/>
    </row>
    <row r="79" spans="4:4" x14ac:dyDescent="0.2">
      <c r="D79" s="159"/>
    </row>
    <row r="80" spans="4:4" x14ac:dyDescent="0.2">
      <c r="D80" s="159"/>
    </row>
    <row r="81" spans="4:4" x14ac:dyDescent="0.2">
      <c r="D81" s="159"/>
    </row>
    <row r="82" spans="4:4" x14ac:dyDescent="0.2">
      <c r="D82" s="159"/>
    </row>
    <row r="83" spans="4:4" x14ac:dyDescent="0.2">
      <c r="D83" s="159"/>
    </row>
    <row r="84" spans="4:4" x14ac:dyDescent="0.2">
      <c r="D84" s="159"/>
    </row>
    <row r="85" spans="4:4" x14ac:dyDescent="0.2">
      <c r="D85" s="159"/>
    </row>
    <row r="86" spans="4:4" x14ac:dyDescent="0.2">
      <c r="D86" s="159"/>
    </row>
    <row r="87" spans="4:4" x14ac:dyDescent="0.2">
      <c r="D87" s="159"/>
    </row>
    <row r="88" spans="4:4" x14ac:dyDescent="0.2">
      <c r="D88" s="159"/>
    </row>
    <row r="89" spans="4:4" x14ac:dyDescent="0.2">
      <c r="D89" s="159"/>
    </row>
    <row r="90" spans="4:4" x14ac:dyDescent="0.2">
      <c r="D90" s="159"/>
    </row>
    <row r="91" spans="4:4" x14ac:dyDescent="0.2">
      <c r="D91" s="159"/>
    </row>
    <row r="92" spans="4:4" x14ac:dyDescent="0.2">
      <c r="D92" s="159"/>
    </row>
    <row r="93" spans="4:4" x14ac:dyDescent="0.2">
      <c r="D93" s="159"/>
    </row>
    <row r="94" spans="4:4" x14ac:dyDescent="0.2">
      <c r="D94" s="159"/>
    </row>
    <row r="95" spans="4:4" x14ac:dyDescent="0.2">
      <c r="D95" s="159"/>
    </row>
    <row r="96" spans="4:4" x14ac:dyDescent="0.2">
      <c r="D96" s="159"/>
    </row>
    <row r="97" spans="4:4" x14ac:dyDescent="0.2">
      <c r="D97" s="159"/>
    </row>
    <row r="98" spans="4:4" x14ac:dyDescent="0.2">
      <c r="D98" s="159"/>
    </row>
    <row r="99" spans="4:4" x14ac:dyDescent="0.2">
      <c r="D99" s="159"/>
    </row>
    <row r="100" spans="4:4" x14ac:dyDescent="0.2">
      <c r="D100" s="159"/>
    </row>
    <row r="101" spans="4:4" x14ac:dyDescent="0.2">
      <c r="D101" s="159"/>
    </row>
    <row r="102" spans="4:4" x14ac:dyDescent="0.2">
      <c r="D102" s="159"/>
    </row>
    <row r="103" spans="4:4" x14ac:dyDescent="0.2">
      <c r="D103" s="159"/>
    </row>
    <row r="104" spans="4:4" x14ac:dyDescent="0.2">
      <c r="D104" s="159"/>
    </row>
    <row r="105" spans="4:4" x14ac:dyDescent="0.2">
      <c r="D105" s="159"/>
    </row>
    <row r="106" spans="4:4" x14ac:dyDescent="0.2">
      <c r="D106" s="159"/>
    </row>
    <row r="107" spans="4:4" x14ac:dyDescent="0.2">
      <c r="D107" s="159"/>
    </row>
    <row r="108" spans="4:4" x14ac:dyDescent="0.2">
      <c r="D108" s="159"/>
    </row>
    <row r="109" spans="4:4" x14ac:dyDescent="0.2">
      <c r="D109" s="159"/>
    </row>
    <row r="110" spans="4:4" x14ac:dyDescent="0.2">
      <c r="D110" s="159"/>
    </row>
    <row r="111" spans="4:4" x14ac:dyDescent="0.2">
      <c r="D111" s="159"/>
    </row>
    <row r="112" spans="4:4" x14ac:dyDescent="0.2">
      <c r="D112" s="159"/>
    </row>
    <row r="113" spans="4:4" x14ac:dyDescent="0.2">
      <c r="D113" s="159"/>
    </row>
    <row r="114" spans="4:4" x14ac:dyDescent="0.2">
      <c r="D114" s="159"/>
    </row>
    <row r="115" spans="4:4" x14ac:dyDescent="0.2">
      <c r="D115" s="159"/>
    </row>
    <row r="116" spans="4:4" x14ac:dyDescent="0.2">
      <c r="D116" s="159"/>
    </row>
    <row r="117" spans="4:4" x14ac:dyDescent="0.2">
      <c r="D117" s="159"/>
    </row>
    <row r="118" spans="4:4" x14ac:dyDescent="0.2">
      <c r="D118" s="159"/>
    </row>
    <row r="119" spans="4:4" x14ac:dyDescent="0.2">
      <c r="D119" s="159"/>
    </row>
    <row r="120" spans="4:4" x14ac:dyDescent="0.2">
      <c r="D120" s="159"/>
    </row>
    <row r="121" spans="4:4" x14ac:dyDescent="0.2">
      <c r="D121" s="159"/>
    </row>
    <row r="122" spans="4:4" x14ac:dyDescent="0.2">
      <c r="D122" s="159"/>
    </row>
    <row r="123" spans="4:4" x14ac:dyDescent="0.2">
      <c r="D123" s="159"/>
    </row>
    <row r="124" spans="4:4" x14ac:dyDescent="0.2">
      <c r="D124" s="159"/>
    </row>
    <row r="125" spans="4:4" x14ac:dyDescent="0.2">
      <c r="D125" s="159"/>
    </row>
    <row r="126" spans="4:4" x14ac:dyDescent="0.2">
      <c r="D126" s="159"/>
    </row>
    <row r="127" spans="4:4" x14ac:dyDescent="0.2">
      <c r="D127" s="159"/>
    </row>
    <row r="128" spans="4:4" x14ac:dyDescent="0.2">
      <c r="D128" s="159"/>
    </row>
    <row r="129" spans="4:4" x14ac:dyDescent="0.2">
      <c r="D129" s="159"/>
    </row>
    <row r="130" spans="4:4" x14ac:dyDescent="0.2">
      <c r="D130" s="159"/>
    </row>
    <row r="131" spans="4:4" x14ac:dyDescent="0.2">
      <c r="D131" s="159"/>
    </row>
    <row r="132" spans="4:4" x14ac:dyDescent="0.2">
      <c r="D132" s="159"/>
    </row>
    <row r="133" spans="4:4" x14ac:dyDescent="0.2">
      <c r="D133" s="159"/>
    </row>
    <row r="134" spans="4:4" x14ac:dyDescent="0.2">
      <c r="D134" s="159"/>
    </row>
    <row r="135" spans="4:4" x14ac:dyDescent="0.2">
      <c r="D135" s="159"/>
    </row>
    <row r="136" spans="4:4" x14ac:dyDescent="0.2">
      <c r="D136" s="159"/>
    </row>
    <row r="137" spans="4:4" x14ac:dyDescent="0.2">
      <c r="D137" s="159"/>
    </row>
    <row r="138" spans="4:4" x14ac:dyDescent="0.2">
      <c r="D138" s="159"/>
    </row>
    <row r="139" spans="4:4" x14ac:dyDescent="0.2">
      <c r="D139" s="159"/>
    </row>
    <row r="140" spans="4:4" x14ac:dyDescent="0.2">
      <c r="D140" s="159"/>
    </row>
    <row r="141" spans="4:4" x14ac:dyDescent="0.2">
      <c r="D141" s="159"/>
    </row>
    <row r="142" spans="4:4" x14ac:dyDescent="0.2">
      <c r="D142" s="159"/>
    </row>
    <row r="143" spans="4:4" x14ac:dyDescent="0.2">
      <c r="D143" s="159"/>
    </row>
    <row r="144" spans="4:4" x14ac:dyDescent="0.2">
      <c r="D144" s="159"/>
    </row>
    <row r="145" spans="4:4" x14ac:dyDescent="0.2">
      <c r="D145" s="159"/>
    </row>
    <row r="146" spans="4:4" x14ac:dyDescent="0.2">
      <c r="D146" s="159"/>
    </row>
    <row r="147" spans="4:4" x14ac:dyDescent="0.2">
      <c r="D147" s="159"/>
    </row>
    <row r="148" spans="4:4" x14ac:dyDescent="0.2">
      <c r="D148" s="159"/>
    </row>
    <row r="149" spans="4:4" x14ac:dyDescent="0.2">
      <c r="D149" s="159"/>
    </row>
    <row r="150" spans="4:4" x14ac:dyDescent="0.2">
      <c r="D150" s="159"/>
    </row>
    <row r="151" spans="4:4" x14ac:dyDescent="0.2">
      <c r="D151" s="159"/>
    </row>
    <row r="152" spans="4:4" x14ac:dyDescent="0.2">
      <c r="D152" s="159"/>
    </row>
    <row r="153" spans="4:4" x14ac:dyDescent="0.2">
      <c r="D153" s="159"/>
    </row>
    <row r="154" spans="4:4" x14ac:dyDescent="0.2">
      <c r="D154" s="159"/>
    </row>
    <row r="155" spans="4:4" x14ac:dyDescent="0.2">
      <c r="D155" s="159"/>
    </row>
    <row r="156" spans="4:4" x14ac:dyDescent="0.2">
      <c r="D156" s="159"/>
    </row>
    <row r="157" spans="4:4" x14ac:dyDescent="0.2">
      <c r="D157" s="159"/>
    </row>
    <row r="158" spans="4:4" x14ac:dyDescent="0.2">
      <c r="D158" s="159"/>
    </row>
    <row r="159" spans="4:4" x14ac:dyDescent="0.2">
      <c r="D159" s="159"/>
    </row>
    <row r="160" spans="4:4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6">
    <mergeCell ref="C31:G31"/>
    <mergeCell ref="A1:G1"/>
    <mergeCell ref="C2:G2"/>
    <mergeCell ref="C3:G3"/>
    <mergeCell ref="C4:G4"/>
    <mergeCell ref="C28:G28"/>
  </mergeCells>
  <printOptions gridLines="1"/>
  <pageMargins left="0.39370078740157483" right="0.19685039370078741" top="0.59055118110236227" bottom="0.39370078740157483" header="0" footer="0.19685039370078741"/>
  <pageSetup paperSize="9" scale="75" orientation="portrait" horizontalDpi="300" verticalDpi="300" r:id="rId1"/>
  <headerFooter alignWithMargins="0">
    <oddFooter xml:space="preserve">&amp;L&amp;9Zpracováno programem &amp;"Arial CE,Tučné"BUILDpower S,  © RTS, a.s.&amp;C&amp;P z &amp;N&amp;R&amp;9HP4-7-49640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106 SO 106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'106 SO 106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2017-01-11T08:43:49Z</cp:lastPrinted>
  <dcterms:created xsi:type="dcterms:W3CDTF">2009-04-08T07:15:50Z</dcterms:created>
  <dcterms:modified xsi:type="dcterms:W3CDTF">2017-01-11T08:43:54Z</dcterms:modified>
</cp:coreProperties>
</file>